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<sst xmlns="http://schemas.openxmlformats.org/spreadsheetml/2006/main" count="896" uniqueCount="319">
  <si>
    <t>ASPE10</t>
  </si>
  <si>
    <t>S</t>
  </si>
  <si>
    <t>Soupis prací objektu</t>
  </si>
  <si>
    <t xml:space="preserve">Stavba: </t>
  </si>
  <si>
    <t>TP Křenovice</t>
  </si>
  <si>
    <t>III/4161 Křenovice, propust 4161P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</si>
  <si>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</si>
  <si>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</si>
  <si>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</si>
  <si>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</si>
  <si>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</si>
  <si>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</si>
  <si>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</si>
  <si>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</si>
  <si>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</si>
  <si>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</si>
  <si>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</si>
  <si>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</si>
  <si>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</si>
  <si>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</si>
  <si>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</si>
  <si>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</si>
  <si>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</si>
  <si>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</si>
  <si>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</si>
  <si>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</si>
  <si>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</si>
  <si>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</si>
  <si>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</si>
  <si>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</si>
  <si>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</si>
  <si>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</si>
  <si>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</si>
  <si>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</si>
  <si>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</si>
  <si>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</si>
  <si>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</si>
  <si>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</si>
  <si>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</si>
  <si>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</si>
  <si>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</si>
  <si>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</si>
  <si>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</si>
  <si>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</si>
  <si>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</si>
  <si>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</si>
  <si>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</si>
  <si>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</si>
  <si>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</si>
  <si>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</si>
  <si>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</si>
  <si>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</si>
  <si>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</si>
  <si>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</si>
  <si>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</si>
  <si>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</si>
  <si>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</si>
  <si>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</si>
  <si>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</si>
  <si>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</si>
  <si>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</si>
  <si>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</si>
  <si>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</si>
  <si>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</si>
  <si>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</si>
  <si>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</si>
  <si>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</si>
  <si>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</si>
  <si>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</si>
  <si>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</si>
  <si>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</si>
  <si>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</si>
  <si>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</si>
  <si>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00010</t>
  </si>
  <si>
    <t>Hlavní prohlídka propustku prováděná při uvedení stavby do provozu - popsáno v obchodních podmínkách</t>
  </si>
  <si>
    <t>vč. vložení do BMS</t>
  </si>
  <si>
    <t>8</t>
  </si>
  <si>
    <t>00012</t>
  </si>
  <si>
    <t>Mostní listy - popsáno v projektové dokumentaci</t>
  </si>
  <si>
    <t>včetně zápisu do BMS</t>
  </si>
  <si>
    <t>00014</t>
  </si>
  <si>
    <t>Zajištění provedení a výstupů veškerých zkoušek a revizí - popsáno v obchodních podmínkách, technických podmínkách a normách ČSN</t>
  </si>
  <si>
    <t>00018</t>
  </si>
  <si>
    <t>Návrh technologického postupu prací - popsáno v obchodních podmínkách</t>
  </si>
  <si>
    <t>11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</si>
  <si>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</si>
  <si>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</si>
  <si>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</si>
  <si>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1=1,000 [A]</t>
  </si>
  <si>
    <t>zahrnuje veškeré náklady spojené s objednatelem požadovanými zařízeními</t>
  </si>
  <si>
    <t>SO 201</t>
  </si>
  <si>
    <t>Propust 4161-5P</t>
  </si>
  <si>
    <t>014102</t>
  </si>
  <si>
    <t>a</t>
  </si>
  <si>
    <t>POPLATKY ZA SKLÁDKU</t>
  </si>
  <si>
    <t>T</t>
  </si>
  <si>
    <t>Odstranění asfaltových vrstev nas mostě - poplatek za skládku. Hustota materiálu 2,4 t/m^3. položka 113436.</t>
  </si>
  <si>
    <t>2,4*2,452000 (113436)=5,885 [A]</t>
  </si>
  <si>
    <t>zahrnuje veškeré poplatky provozovateli skládky související s uložením odpadu na skládce.</t>
  </si>
  <si>
    <t>b</t>
  </si>
  <si>
    <t>Odstranění štěrkových vrstev  - poplatek za skládku. Hustota materiálu 2,5 t/m^3. položka 113326.</t>
  </si>
  <si>
    <t>2,5*2,657000 (113326)=6,643 [A]</t>
  </si>
  <si>
    <t>c</t>
  </si>
  <si>
    <t>Odstranění konstrukci ze železobetonu - poplatek za skládku. Hustota materiálu 2,5 t/m^3. položka 966166.</t>
  </si>
  <si>
    <t>2,5*1,626000 (966166)=4,065 [A]</t>
  </si>
  <si>
    <t>d</t>
  </si>
  <si>
    <t>Odstranění nánosů v korytě toku - poplatek za skládku. Hustota materiálu 2,0 t/m^3. položka 12960.</t>
  </si>
  <si>
    <t>2,0*16,170000 (12960)=32,340 [A]</t>
  </si>
  <si>
    <t>e</t>
  </si>
  <si>
    <t>Odstranění konstrukci z kamene - poplatek za skládku. Hustota materiálu 2,6 t/m^3. položka 967126.</t>
  </si>
  <si>
    <t>2,6*3,405000 (967126)=8,853 [A]</t>
  </si>
  <si>
    <t>Zemní práce</t>
  </si>
  <si>
    <t>113326</t>
  </si>
  <si>
    <t>ODSTRAN PODKL ZPEVNĚNÝCH PLOCH Z KAMENIVA NESTMEL, ODVOZ DO 12KM</t>
  </si>
  <si>
    <t>M3</t>
  </si>
  <si>
    <t>"Odstranění štěrkových vrstev průměrné tl. 0,13 na mostě. Položka včetně všech použitých technologií.  
(Rozměry a plochy dle ""02 Půdorys - stávající stav dig. AutoCAD"" ""04 Příčné řezy - stávající stav dig. AutoCAD"")"</t>
  </si>
  <si>
    <t>5,2 * 0,13 * 3,93  =2,657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</si>
  <si>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</si>
  <si>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113436</t>
  </si>
  <si>
    <t>ODSTRAN KRYTU ZPEVNĚNÝCH PLOCH S ASFALT POJIVEM VČET PODKLADU, ODVOZ DO 12KM</t>
  </si>
  <si>
    <t>"Odstranění asfaltových vrstev průměrné tl. 0,12 na mostě. Položka včetně všech použitých technologií.  
(Rozměry a plochy dle ""02 Půdorys - stávající stav dig. AutoCAD"" ""04 Příčné řezy - stávající stav dig. AutoCAD"")"</t>
  </si>
  <si>
    <t>5,2 * 0,12 * 3,93  =2,452 [A]</t>
  </si>
  <si>
    <t>11372</t>
  </si>
  <si>
    <t>FRÉZOVÁNÍ ZPEVNENÝCH PLOCH ASFALTOVÝCH</t>
  </si>
  <si>
    <t>"Odstranění asfaltových vrstev průměrné tl. 0,04 na mostě a předpolí v délce 2×10 m. Položka včetně všech použitých technologií. 
Odvoz a likvidace v režii zhotovitele 
(Rozměry a plochy dle ""08 Svodidla dig. AutoCAD"")"</t>
  </si>
  <si>
    <t>5,2 * 0,04 * 24 =4,992 [A]</t>
  </si>
  <si>
    <t>Položka zahrnuje veškerou manipulaci s vybouranou sutí a s vybouranými hmotami vc. uložení na skládku. Nezahrnuje poplatek za skládku,</t>
  </si>
  <si>
    <t>12960</t>
  </si>
  <si>
    <t>CIŠTENÍ VODOTECÍ A MELIORAC KANÁLU OD NÁNOSU</t>
  </si>
  <si>
    <t>Odstranění nánosů v korytě toku pod mostem pro uložení propustku.   
(Rozměry a dle "02 Půdorys - stávající stav dig. AutoCAD",   
"03 Podélný řez - stávající stav dig. AutoCAD",   
"04 Příčné řezy - stávající stav dig. AutoCAD")</t>
  </si>
  <si>
    <t>1,65*9,8=16,170 [A]</t>
  </si>
  <si>
    <t>Soucástí položky je vodorovná a svislá doprava, premístení, preložení,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doplnujícím textu k položce)</t>
  </si>
  <si>
    <t>18214</t>
  </si>
  <si>
    <t>ÚPRAVA POVRCHU SROVNÁNÍM ÚZEMÍ V TL DO 0,25M</t>
  </si>
  <si>
    <t>M2</t>
  </si>
  <si>
    <t>Srovnání terénu na vtoku a výtoku propustku. Předpoklad 5 m^2 na každé straně.</t>
  </si>
  <si>
    <t>2*5=10,000 [A]</t>
  </si>
  <si>
    <t>položka zahrnuje srovnání výškových rozdílu terénu</t>
  </si>
  <si>
    <t>Základy</t>
  </si>
  <si>
    <t>272313</t>
  </si>
  <si>
    <t>ZÁKLADY Z PROSTÉHO BETONU DO C16/20</t>
  </si>
  <si>
    <t>Podkladní vrstva pod žb desku v místě za opěrami mezi křídly. Beton C8/10, tl. 0,1 m</t>
  </si>
  <si>
    <t>(3,42+1,7)*0,1=0,512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</si>
  <si>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proudu,</t>
  </si>
  <si>
    <t>12</t>
  </si>
  <si>
    <t>272314</t>
  </si>
  <si>
    <t>ZÁKLADY Z PROSTÉHO BETONU DO C25/30</t>
  </si>
  <si>
    <t>"Beton C25/30 XF3 pod kamennou dlažbu v čelech propustku tl. 200 mm mm v návaznosti čel propustku.  
(Plochy dle ""06 Podélný řez - nový stav dig. AutoCAD"")"</t>
  </si>
  <si>
    <t>(0,8+0,85)*0,2=0,330 [A]</t>
  </si>
  <si>
    <t>Svislé konstrukce</t>
  </si>
  <si>
    <t>13</t>
  </si>
  <si>
    <t>31717</t>
  </si>
  <si>
    <t>KOVOVÉ KONSTRUKCE PRO KOTVENÍ RÍMSY</t>
  </si>
  <si>
    <t>KG</t>
  </si>
  <si>
    <t>Kotvy říms na mostě á 1 m, 12 ks po 6 kg. Položka včetně vývrtu a chemického kotvení.</t>
  </si>
  <si>
    <t>12 * 6=72,000 [A]</t>
  </si>
  <si>
    <t>Položka zahrnuje dodávku (výrobu) kotevního prvku predepsaného tvaru a jeho osazení do predepsané polohy vcetne nezbytných prací (vrty, zálivky apod.)</t>
  </si>
  <si>
    <t>14</t>
  </si>
  <si>
    <t>317325</t>
  </si>
  <si>
    <t>RÍMSY ZE ŽELEZOBETONU DO C30/37</t>
  </si>
  <si>
    <t>"Železobetonové římsy, beton C30/37 XF4,XD3.  
(Počet, plocha a délka dle ""06 Podélný řez - nový stav dig. AutoCAD", "05 Půdorys - nový stav dig. AutoCAD")"</t>
  </si>
  <si>
    <t>(0,235*4,92)+(0,23*4,84)=2,269 [A]</t>
  </si>
  <si>
    <t>položka zahrnuje:  
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</si>
  <si>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15</t>
  </si>
  <si>
    <t>317365</t>
  </si>
  <si>
    <t>VÝZTUŽ RÍMS Z OCELI 10505, B500B</t>
  </si>
  <si>
    <t>Železobetonové římsy - výztuž B500B (10505 R), 0,15 t/m^3. Kubatura betonu viz položka 317325. Vyztužení dle VL4 402.31, včetně pomocné výztuže.</t>
  </si>
  <si>
    <t>0,15*2,269000 (317325)=0,340 [A]</t>
  </si>
  <si>
    <t>položka zahrnuje: 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výztuže,  
- separaci výztuže,  
- osazení merících zarízení a úpravy pro ne,  
- osazení merících skríní nebo míst pro merení bludných proudu.</t>
  </si>
  <si>
    <t>16</t>
  </si>
  <si>
    <t>389366</t>
  </si>
  <si>
    <t>VÝZTUŽ MOSTNÍ RÁMOVÉ KONSTR ŽELBET Z KARI SÍTÍ</t>
  </si>
  <si>
    <t>"Výztuž z kari-sítí - prům 8 mm - 100x100. Horní a dolní povrch desky, čela propustku. Včetně přesahů a pomocné výztuže.  
(Plochy dle ""05 Půdorys - nový stav dig. AutoCAD"" ""06 Podélný řez - nový stav dig. AutoCAD"")"</t>
  </si>
  <si>
    <t>(31,4 * 2 + 1,82 * 2) * 0,01*1,3=0,864 [A]</t>
  </si>
  <si>
    <t>Položka zahrnuje veškerý materiál, výrobky a polotovary, vcetne mimostaveništní a vnitrostaveništní dopravy (rovnež presuny), vcetne naložení a složení, prípadne s uložením  
- dodání betonárské výztuže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vodivé propojení výztuže, které je soucástí ochrany konstrukce proti vlivum bludných proudu, vyvedení do merících skríní nebo míst pro merení bludných proudu (vlastní merící skríne se uvádejí položkami SD 74),  
- povrchovou antikorozní úpravu výztuže,  
- separaci výztuže,  
- osazení merících zarízení a úpravy pro ne,  
- osazení merících skríní nebo míst pro merení bludných proudu.</t>
  </si>
  <si>
    <t>Vodorovné konstrukce</t>
  </si>
  <si>
    <t>17</t>
  </si>
  <si>
    <t>421324</t>
  </si>
  <si>
    <t>MOSTNÍ NOSNÉ DESKOVÉ KONSTR ZE ŽELEZOBETONU DO C25/30</t>
  </si>
  <si>
    <t>"Obetonování betonovýcg trub propustku beton C25/30 XF3. Na čelech vyztuženo KARI sítí.  
(Plochy dle ""06 Podélný řez - nový stav dig. AutoCAD", 05 Půdorys - nový stav dig. AutoCAD")</t>
  </si>
  <si>
    <t>1,82 * 7,8=14,196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</si>
  <si>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</si>
  <si>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18</t>
  </si>
  <si>
    <t>"ŽB deska - beton C25/30 XF3 - vyztužena kari-sítí.  
(Plochy dle ""05 Půdorys - nový stav dig. AutoCAD"" ""06 Podélný řez - nový stav dig. AutoCAD"")"</t>
  </si>
  <si>
    <t>31,4 * 0,52 =16,328 [A]</t>
  </si>
  <si>
    <t>19</t>
  </si>
  <si>
    <t>465512</t>
  </si>
  <si>
    <t>DLAŽBY Z LOMOVÉHO KAMENE NA MC</t>
  </si>
  <si>
    <t>"Kamenná dlažba tl. 200 mm v návaznosti čel propustku včetně spárování - cementová malta XF3.  
(Plochy dle ""06 Podélný řez - nový stav dig. AutoCAD"")"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</si>
  <si>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</si>
  <si>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Komunikace</t>
  </si>
  <si>
    <t>20</t>
  </si>
  <si>
    <t>56342</t>
  </si>
  <si>
    <t>VOZOVKOVÉ VRSTVY ZE ŠTERKOPÍSKU TL. DO 100MM</t>
  </si>
  <si>
    <t>"ŠP podsyp pod beton  
(Plochy dle ""06 Podélný řez - nový stav dig. AutoCAD", "02 Půdorys - nový stav dig. AutoCAD")</t>
  </si>
  <si>
    <t>2,024*9,5=19,228 [A]</t>
  </si>
  <si>
    <t>- dodání kameniva predepsané kvality a zrnitosti  
- rozprostrení a zhutnení vrstvy v predepsané tlouštce  
- zrízení vrstvy bez rozlišení šírky, pokládání vrstvy po etapách  
- nezahrnuje postriky, nátery</t>
  </si>
  <si>
    <t>21</t>
  </si>
  <si>
    <t>572214</t>
  </si>
  <si>
    <t>SPOJOVACÍ POSTRIK Z MODIFIK EMULZE DO 0,5KG/M2</t>
  </si>
  <si>
    <t>"Spojovací postřik vozovky 0,25 kg/m^2 - vozovka na mostě.  
(Plocha dle položky 575C45)"</t>
  </si>
  <si>
    <t>20,500000 (575C45)=20,500 [A]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</si>
  <si>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</si>
  <si>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22</t>
  </si>
  <si>
    <t>"Spojovací postřik vozovky 0,25 kg/m^2 - vozovka na mostě a v předpolí.</t>
  </si>
  <si>
    <t>52+20,500000 (575C45)+52=124,500 [A]</t>
  </si>
  <si>
    <t>23</t>
  </si>
  <si>
    <t>574B33</t>
  </si>
  <si>
    <t>ASFALTOVÝ BETON PRO OBRUSNÉ VRSTVY MODIFIK ACO 11 TL. 40MM</t>
  </si>
  <si>
    <t>"Asfaltový beton pro obrusnou vrstvu ACO 11 mod.  tl. 0,04 m - vozovka na mostě a v předpolí.  
"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</si>
  <si>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</si>
  <si>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24</t>
  </si>
  <si>
    <t>574D46</t>
  </si>
  <si>
    <t>ASFALTOVÝ BETON PRO LOŽNÍ VRSTVY MODIFIK ACL 16+, 16S TL. 50MM</t>
  </si>
  <si>
    <t>"Asfaltový beton pro ložnou vrstvu vozovky modifik. ACL 16+ tl. 0,05 m - vozovka na mostě.   
(Plocha dle položky 575C45)"</t>
  </si>
  <si>
    <t>25</t>
  </si>
  <si>
    <t>575C45</t>
  </si>
  <si>
    <t>LITÝ ASFALT MA IV (OCHRANA MOSTNÍ IZOLACE) 16 TL. 35MM</t>
  </si>
  <si>
    <t>"Litý asfalt MA 16 IV, ochrana izolace vozovky na mostě tl. 0.035 m.   
(Rozměry dle ""05 Půdorys - nový stav dig. AutoCAD""""06 Podélný řez - nový stav dig. AutoCAD"")"</t>
  </si>
  <si>
    <t>20,5=20,500 [A]</t>
  </si>
  <si>
    <t>Úpravy povrchů, podlahy, výplně otvorů</t>
  </si>
  <si>
    <t>26</t>
  </si>
  <si>
    <t>62745</t>
  </si>
  <si>
    <t>SPÁROVÁNÍ STARÉHO ZDIVA CEMENTOVOU MALTOU</t>
  </si>
  <si>
    <t>Přespárování pohledové plochy kamenných křídel</t>
  </si>
  <si>
    <t>4*1,5=6,000 [A]</t>
  </si>
  <si>
    <t>položka zahrnuje:  
dodávku veškerého materiálu potrebného pro predepsanou úpravu v predepsané kvalite  
vycištení spar (vyškrábání), vypláchnutí spar vodou, ocištení povrchu  
spárování  
odklizení suti a prebytecného materiálu  
potrebná lešení</t>
  </si>
  <si>
    <t>Přidružená stavební výroba</t>
  </si>
  <si>
    <t>27</t>
  </si>
  <si>
    <t>711452</t>
  </si>
  <si>
    <t>IZOLACE MOSTOVEK POD VOZOVKOU ASFALTOVÝMI PÁSY S PECETÍCÍ VRSTVOU</t>
  </si>
  <si>
    <t>"Celoplošná pásová izolace s pečetící vrstvou tl. 10 mm. Pod vozovkou a římsami na mostě.  
(Rozměry dle ""06 Podélný řez - nový stav dig. AutoCAD", "05 Půdorys - nový stav dig. AutoCAD")"</t>
  </si>
  <si>
    <t>31,4=31,400 [A]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</si>
  <si>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litý asfalt, asfaltový beton  
v této položce se vykáže i izolace rámových konstrukcí (mosty, propusty, kolektory)</t>
  </si>
  <si>
    <t>28</t>
  </si>
  <si>
    <t>71150</t>
  </si>
  <si>
    <t>OCHRANA IZOLACE NA POVRCHU</t>
  </si>
  <si>
    <t>"Ochrana izolace - asfaltový pás s hliníkovou vložkou celoplošně lepený do nátěru za horka. Pod římsami na mostě.  
(Rozměry dle ""06 Podélný řez - nový stav dig. AutoCAD", "05 Půdorys - nový stav dig. AutoCAD"  
)"</t>
  </si>
  <si>
    <t>(0,15+0,57)*(4,92+4,84)=7,027 [A]</t>
  </si>
  <si>
    <t>položka zahrnuje:  
- dodání  predepsaného ochranného materiálu  
- zrízení ochrany izolace</t>
  </si>
  <si>
    <t>29</t>
  </si>
  <si>
    <t>76422</t>
  </si>
  <si>
    <t>OPLECHOVÁNÍ A LEMOVÁNÍ KONSTRUKCÍ Z MEDENÉHO PLECHU</t>
  </si>
  <si>
    <t>Dodávka a osazení měděné okapničky pod římsami</t>
  </si>
  <si>
    <t>0,3*(4,92+4,84)=2,928 [A]</t>
  </si>
  <si>
    <t>- položky klempírských konstrukcí zahrnují zejména kompletní konstrukci vcetne úprav plechu (i povrchové úpravy a pod.), spojovací a ochranné prostredky, podkladovou lepenku, upevnovací prvky, lemování, spárování, úpravy u okapu, prostupu, výcnelku, rohu, spoju, dilatací a pod. a není-li zahrnut v samostatných položkách (SD 78), i náter konstrukcí, vcetne úprav povrchu pred náterem.  
- Položka zahrnuje veškerý materiál, výrobky a polotovary, vcetne mimostaveništní a vnitrostaveništní dopravy (rovnež presuny), vcetne naložení a složení,prípadne s uložením.</t>
  </si>
  <si>
    <t>30</t>
  </si>
  <si>
    <t>78383</t>
  </si>
  <si>
    <t>NÁTERY BETON KONSTR TYP S4 (OS-C)</t>
  </si>
  <si>
    <t>"Nátěr povrchu říms proti účinkům CHRL.  
(Rozměry dle ""05 Půdorys - nový stav dig. AutoCAD"" a ""06 Podélný řez - nový stav dig. AutoCAD"")"</t>
  </si>
  <si>
    <t>(1,5*4,92)+(1,49*4,84)=14,592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</si>
  <si>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</si>
  <si>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Ostatní konstrukce a práce</t>
  </si>
  <si>
    <t>31</t>
  </si>
  <si>
    <t>9113B1</t>
  </si>
  <si>
    <t>SVODIDLO OCEL SILNIC JEDNOSTR, ÚROVEN ZADRŽ H1 -DODÁVKA A MONTÁŽ</t>
  </si>
  <si>
    <t>M</t>
  </si>
  <si>
    <t>Osazení svodidla před/za mostem, včetně krátkého náběhu - dovoz a osazení v režii zhotovitele - rozměry dle 08 Svodidla dig. AutoCAD</t>
  </si>
  <si>
    <t>5+2+5+5+5=22,000 [A]</t>
  </si>
  <si>
    <t>položka zahrnuje:  
- kompletní dodávku všech dílu ocelového svodidla s predepsanou povrchovou úpravou vcetne spojovacích prvku  
- montáž a osazení svodidla, osazení sloupku zaberanením nebo osazením do betonových bloku (vcetne betonových bloku a nutných zemních prací  
- ukoncení zapuštením do betonových bloku (vcetne betonového bloku a nutných zemních prací) nebo koncovkou  
- prechod na jiný typ svodidla nebo pres mostní záver  
- ochranu proti bludným proudum a vývody pro jejich merení  
nezahrnuje odrazky nebo retroreflexní fólie</t>
  </si>
  <si>
    <t>32</t>
  </si>
  <si>
    <t>9117C1</t>
  </si>
  <si>
    <t>SVOD OCEL ZÁBRADEL ÚROVEN ZADRŽ H2 - DODÁVKA A MONTÁŽ</t>
  </si>
  <si>
    <t>Osazení nového zábradelního svodidla - dovoz a osazení v režii zhotovitele - rozměry dle 08 Svodidla dig. AutoCAD</t>
  </si>
  <si>
    <t>8+8=16,000 [A]</t>
  </si>
  <si>
    <t>položka zahrnuje:  
- kompletní dodávku všech dílu ocelového svodidla s predepsanou povrchovou úpravou vcetne spojovacích a diltacních prvku  
- montáž a osazení svodidla, kotvení, t.j. kotevní desky, šrouby z nerez oceli, vrty a zálivku, pokud zadávací dokumentace nestanoví jinak, prípadné nivelacní hmoty pod kotevní desky  
- prechod na jiný typ svodidla nebo pres mostní záver  
- ochranu proti bludným proudum a vývody pro jejich merení  
nezahrnuje odrazky nebo retroreflexní fólie</t>
  </si>
  <si>
    <t>33</t>
  </si>
  <si>
    <t>918371</t>
  </si>
  <si>
    <t>PROPUSTY Z TRUB DN 1000MM</t>
  </si>
  <si>
    <t>"Propusty z trub DN1000 - beton C30/37 XF4, včetně betonových podkladků pro uložení do předepsané polohy a sklonu.  
(Dle ""05 Půdorys - nový stav dig. AutoCAD"" ""06 Podélný řez - nový stav dig. AutoCAD"")"</t>
  </si>
  <si>
    <t>8,89=8,890 [A]</t>
  </si>
  <si>
    <t>Položka zahrnuje:  
- dodání a položení potrubí z trub z dokumentací predepsaného materiálu a predepsaného prumeru  
- prípadné úpravy trub (zkrácení, šikmé seríznutí)  
Nezahrnuje podkladní vrstvy a obetonování.</t>
  </si>
  <si>
    <t>34</t>
  </si>
  <si>
    <t>919112</t>
  </si>
  <si>
    <t>REZÁNÍ ASFALTOVÉHO KRYTU VOZOVEK TL DO 100MM</t>
  </si>
  <si>
    <t>"Prořezání příčné spáry v místě konců spodní stavby.  
("05 Půdorys - nový stav dig. AutoCAD")"</t>
  </si>
  <si>
    <t>2*6,75=13,500 [A]</t>
  </si>
  <si>
    <t>položka zahrnuje rezání vozovkové vrstvy v predepsané tlouštce, vcetne spotreby vody</t>
  </si>
  <si>
    <t>35</t>
  </si>
  <si>
    <t>931326</t>
  </si>
  <si>
    <t>TESNENÍ DILATAC SPAR ASF ZÁLIVKOU MODIFIK PRUR DO 800MM2</t>
  </si>
  <si>
    <t>"Těsnící zálivka mezi římsou/obrubou a vozovkou na okrajích, zálivka příčných spár.  
(Rozměry dle ""06 Podélný řez - nový stav dig. AutoCAD"")"</t>
  </si>
  <si>
    <t>4,92+4,84+5,2+5,2+6,75+6,75=33,660 [A]</t>
  </si>
  <si>
    <t>položka zahrnuje dodávku a osazení predepsaného materiálu, ocištení ploch spáry pred úpravou, ocištení okolí spáry po úprave  
nezahrnuje tesnící profil</t>
  </si>
  <si>
    <t>36</t>
  </si>
  <si>
    <t>936314</t>
  </si>
  <si>
    <t>DROBNÉ DOPLNK KONSTR BETON MONOLIT DO C25/30</t>
  </si>
  <si>
    <t>"Betonový práh obkladu - 200×500 mm - C25/30 XF3.  
(Délka dle ""06 Podélný řez - nový stav dig. AutoCAD"")"</t>
  </si>
  <si>
    <t>2*3,4*0,2*0,5=0,680 [A]</t>
  </si>
  <si>
    <t>37</t>
  </si>
  <si>
    <t>938442</t>
  </si>
  <si>
    <t>OCIŠTENÍ ZDIVA OTRYSKÁNÍM TLAKOVOU VODOU DO 500 BARU</t>
  </si>
  <si>
    <t>Očištění obnažených ploch kamenných opěr tlakovu vodou od nesoudržných vrstev.</t>
  </si>
  <si>
    <t>2*(1,65+0,8)*7,8=38,220 [A]</t>
  </si>
  <si>
    <t>položka zahrnuje ocištení predepsaným zpusobem vcetne odklizení vzniklého odpadu</t>
  </si>
  <si>
    <t>38</t>
  </si>
  <si>
    <t>966166</t>
  </si>
  <si>
    <t>BOURÁNÍ KONSTRUKCÍ ZE ŽELEZOBETONU S ODVOZEM DO 12KM</t>
  </si>
  <si>
    <t>"Odstranění konstrukci ze železobetonu - římsy. Položka včetně všech použitých technologií a ochrany proti spadu do sutin do toku.  
(Rozměry a dle ""02 Půdorys - stávající stav dig. AutoCAD"",  
""03 Podélný řez - stávající stav dig. AutoCAD"",  
""04 Příčné řezy - stávající stav dig. AutoCAD"")"</t>
  </si>
  <si>
    <t>Levá římsa 0,12 * 4,92 =0,590 [A] 
Pravá římsa 0,214 * 4,84 =1,036 [B] 
Celkové množství 1.626000=1,626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</si>
  <si>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</si>
  <si>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39</t>
  </si>
  <si>
    <t>96618</t>
  </si>
  <si>
    <t>BOURÁNÍ KONSTRUKCÍ KOVOVÝCH</t>
  </si>
  <si>
    <t>"Odstranění stávajícího zábradlí na římsách, předpoklad 0,05 t/m. Odvoz a likvidace v režii zhotovitele.  
(Rozměry  dle ""02 Půdorys - stávající stav dig. AutoCAD"",   
""03 Podélný řez - stávající stav dig. AutoCAD"",   
""04 Příčné řezy - stávající stav dig. AutoCAD"")"</t>
  </si>
  <si>
    <t>(4,12+4,04) * 0,05=0,408 [A]</t>
  </si>
  <si>
    <t>položka zahrnuje:  
- rozebrání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</si>
  <si>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40</t>
  </si>
  <si>
    <t>"Odstranění válcovaných nosníků. Odvoz a likvidace v režii zhotovitele.  
(Rozměry a dle ""02 Půdorys - stávající stav dig. AutoCAD"",   
""03 Podélný řez - stávající stav dig. AutoCAD"",   
""04 Příčné řezy - stávající stav dig. AutoCAD"")"</t>
  </si>
  <si>
    <t>2 * 3,27 * 0,0362 + 6 * 3,27 * 0,0542   
=1,300 [A]</t>
  </si>
  <si>
    <t>41</t>
  </si>
  <si>
    <t>"Odstranění mostin ZORES - 50kg/m2. Odvoz a likvidace v režii zhotovitele.  
(Rozměry a dle ""02 Půdorys - stávající stav dig. AutoCAD"",   
""03 Podélný řez - stávající stav dig. AutoCAD"",   
""04 Příčné řezy - stávající stav dig. AutoCAD"")"</t>
  </si>
  <si>
    <t>5,2 * 3,27 * 0,05 =0,850 [A]</t>
  </si>
  <si>
    <t>42</t>
  </si>
  <si>
    <t>967126</t>
  </si>
  <si>
    <t>VYBOURÁNÍ ČÁSTÍ KONSTR KAMENNÝCH NA SUCHO S ODVOZEM DO 12KM</t>
  </si>
  <si>
    <t>Vybourání kamenných závěrných zídek a vrchních ploch kamenných křídel pod novou desku.  
(Rozměry a dle "02 Půdorys - stávající stav dig. AutoCAD",  
"03 Podélný řez - stávající stav dig. AutoCAD",  
"04 Příčné řezy - stávající stav dig. AutoCAD", 
"02 Půdorys - nový stav dig. AutoCAD")</t>
  </si>
  <si>
    <t>2*0,3*0,5*7,6+0,5*0,5*(1,34+0,95+1,33+0,88)=3,405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</si>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</sst>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59</v>
      </c>
      <c s="18" t="s">
        <v>60</v>
      </c>
      <c s="24" t="s">
        <v>61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62</v>
      </c>
      <c s="18" t="s">
        <v>60</v>
      </c>
      <c s="24" t="s">
        <v>63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64</v>
      </c>
      <c s="18" t="s">
        <v>60</v>
      </c>
      <c s="24" t="s">
        <v>65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66</v>
      </c>
      <c s="18" t="s">
        <v>60</v>
      </c>
      <c s="24" t="s">
        <v>67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68</v>
      </c>
      <c s="18" t="s">
        <v>60</v>
      </c>
      <c s="24" t="s">
        <v>69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70</v>
      </c>
      <c s="18" t="s">
        <v>60</v>
      </c>
      <c s="24" t="s">
        <v>71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72</v>
      </c>
      <c s="23" t="s">
        <v>73</v>
      </c>
      <c s="18" t="s">
        <v>60</v>
      </c>
      <c s="24" t="s">
        <v>74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75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76</v>
      </c>
      <c s="23" t="s">
        <v>77</v>
      </c>
      <c s="18" t="s">
        <v>60</v>
      </c>
      <c s="24" t="s">
        <v>78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79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80</v>
      </c>
      <c s="18" t="s">
        <v>60</v>
      </c>
      <c s="24" t="s">
        <v>81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82</v>
      </c>
      <c s="18" t="s">
        <v>60</v>
      </c>
      <c s="24" t="s">
        <v>83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84</v>
      </c>
      <c s="23" t="s">
        <v>85</v>
      </c>
      <c s="18" t="s">
        <v>40</v>
      </c>
      <c s="24" t="s">
        <v>86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14.75">
      <c r="A51" s="28" t="s">
        <v>43</v>
      </c>
      <c r="E51" s="29" t="s">
        <v>87</v>
      </c>
    </row>
    <row r="52" spans="1:5" ht="12.75">
      <c r="A52" s="30" t="s">
        <v>45</v>
      </c>
      <c r="E52" s="31" t="s">
        <v>88</v>
      </c>
    </row>
    <row r="53" spans="1:5" ht="12.75">
      <c r="A53" t="s">
        <v>46</v>
      </c>
      <c r="E53" s="29" t="s">
        <v>89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0+O8+O29+O50+O59+O76+O89+O114+O119+O136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90</v>
      </c>
      <c s="32">
        <f>0+I8+I29+I50+I59+I76+I89+I114+I119+I136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90</v>
      </c>
      <c s="5"/>
      <c s="14" t="s">
        <v>91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38</v>
      </c>
      <c s="23" t="s">
        <v>22</v>
      </c>
      <c s="23" t="s">
        <v>92</v>
      </c>
      <c s="18" t="s">
        <v>93</v>
      </c>
      <c s="24" t="s">
        <v>94</v>
      </c>
      <c s="25" t="s">
        <v>95</v>
      </c>
      <c s="26">
        <v>5.885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96</v>
      </c>
    </row>
    <row r="11" spans="1:5" ht="12.75">
      <c r="A11" s="30" t="s">
        <v>45</v>
      </c>
      <c r="E11" s="31" t="s">
        <v>97</v>
      </c>
    </row>
    <row r="12" spans="1:5" ht="25.5">
      <c r="A12" t="s">
        <v>46</v>
      </c>
      <c r="E12" s="29" t="s">
        <v>98</v>
      </c>
    </row>
    <row r="13" spans="1:16" ht="12.75">
      <c r="A13" s="18" t="s">
        <v>38</v>
      </c>
      <c s="23" t="s">
        <v>16</v>
      </c>
      <c s="23" t="s">
        <v>92</v>
      </c>
      <c s="18" t="s">
        <v>99</v>
      </c>
      <c s="24" t="s">
        <v>94</v>
      </c>
      <c s="25" t="s">
        <v>95</v>
      </c>
      <c s="26">
        <v>6.643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100</v>
      </c>
    </row>
    <row r="15" spans="1:5" ht="12.75">
      <c r="A15" s="30" t="s">
        <v>45</v>
      </c>
      <c r="E15" s="31" t="s">
        <v>101</v>
      </c>
    </row>
    <row r="16" spans="1:5" ht="25.5">
      <c r="A16" t="s">
        <v>46</v>
      </c>
      <c r="E16" s="29" t="s">
        <v>98</v>
      </c>
    </row>
    <row r="17" spans="1:16" ht="12.75">
      <c r="A17" s="18" t="s">
        <v>38</v>
      </c>
      <c s="23" t="s">
        <v>15</v>
      </c>
      <c s="23" t="s">
        <v>92</v>
      </c>
      <c s="18" t="s">
        <v>102</v>
      </c>
      <c s="24" t="s">
        <v>94</v>
      </c>
      <c s="25" t="s">
        <v>95</v>
      </c>
      <c s="26">
        <v>4.065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103</v>
      </c>
    </row>
    <row r="19" spans="1:5" ht="12.75">
      <c r="A19" s="30" t="s">
        <v>45</v>
      </c>
      <c r="E19" s="31" t="s">
        <v>104</v>
      </c>
    </row>
    <row r="20" spans="1:5" ht="25.5">
      <c r="A20" t="s">
        <v>46</v>
      </c>
      <c r="E20" s="29" t="s">
        <v>98</v>
      </c>
    </row>
    <row r="21" spans="1:16" ht="12.75">
      <c r="A21" s="18" t="s">
        <v>38</v>
      </c>
      <c s="23" t="s">
        <v>26</v>
      </c>
      <c s="23" t="s">
        <v>92</v>
      </c>
      <c s="18" t="s">
        <v>105</v>
      </c>
      <c s="24" t="s">
        <v>94</v>
      </c>
      <c s="25" t="s">
        <v>95</v>
      </c>
      <c s="26">
        <v>32.34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25.5">
      <c r="A22" s="28" t="s">
        <v>43</v>
      </c>
      <c r="E22" s="29" t="s">
        <v>106</v>
      </c>
    </row>
    <row r="23" spans="1:5" ht="12.75">
      <c r="A23" s="30" t="s">
        <v>45</v>
      </c>
      <c r="E23" s="31" t="s">
        <v>107</v>
      </c>
    </row>
    <row r="24" spans="1:5" ht="25.5">
      <c r="A24" t="s">
        <v>46</v>
      </c>
      <c r="E24" s="29" t="s">
        <v>98</v>
      </c>
    </row>
    <row r="25" spans="1:16" ht="12.75">
      <c r="A25" s="18" t="s">
        <v>38</v>
      </c>
      <c s="23" t="s">
        <v>28</v>
      </c>
      <c s="23" t="s">
        <v>92</v>
      </c>
      <c s="18" t="s">
        <v>108</v>
      </c>
      <c s="24" t="s">
        <v>94</v>
      </c>
      <c s="25" t="s">
        <v>95</v>
      </c>
      <c s="26">
        <v>8.853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25.5">
      <c r="A26" s="28" t="s">
        <v>43</v>
      </c>
      <c r="E26" s="29" t="s">
        <v>109</v>
      </c>
    </row>
    <row r="27" spans="1:5" ht="12.75">
      <c r="A27" s="30" t="s">
        <v>45</v>
      </c>
      <c r="E27" s="31" t="s">
        <v>110</v>
      </c>
    </row>
    <row r="28" spans="1:5" ht="25.5">
      <c r="A28" t="s">
        <v>46</v>
      </c>
      <c r="E28" s="29" t="s">
        <v>98</v>
      </c>
    </row>
    <row r="29" spans="1:18" ht="12.75" customHeight="1">
      <c r="A29" s="5" t="s">
        <v>36</v>
      </c>
      <c s="5"/>
      <c s="35" t="s">
        <v>22</v>
      </c>
      <c s="5"/>
      <c s="21" t="s">
        <v>111</v>
      </c>
      <c s="5"/>
      <c s="5"/>
      <c s="5"/>
      <c s="36">
        <f>0+Q29</f>
      </c>
      <c r="O29">
        <f>0+R29</f>
      </c>
      <c r="Q29">
        <f>0+I30+I34+I38+I42+I46</f>
      </c>
      <c>
        <f>0+O30+O34+O38+O42+O46</f>
      </c>
    </row>
    <row r="30" spans="1:16" ht="25.5">
      <c r="A30" s="18" t="s">
        <v>38</v>
      </c>
      <c s="23" t="s">
        <v>30</v>
      </c>
      <c s="23" t="s">
        <v>112</v>
      </c>
      <c s="18" t="s">
        <v>40</v>
      </c>
      <c s="24" t="s">
        <v>113</v>
      </c>
      <c s="25" t="s">
        <v>114</v>
      </c>
      <c s="26">
        <v>2.657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51">
      <c r="A31" s="28" t="s">
        <v>43</v>
      </c>
      <c r="E31" s="29" t="s">
        <v>115</v>
      </c>
    </row>
    <row r="32" spans="1:5" ht="12.75">
      <c r="A32" s="30" t="s">
        <v>45</v>
      </c>
      <c r="E32" s="31" t="s">
        <v>116</v>
      </c>
    </row>
    <row r="33" spans="1:5" ht="63.75">
      <c r="A33" t="s">
        <v>46</v>
      </c>
      <c r="E33" s="29" t="s">
        <v>117</v>
      </c>
    </row>
    <row r="34" spans="1:16" ht="25.5">
      <c r="A34" s="18" t="s">
        <v>38</v>
      </c>
      <c s="23" t="s">
        <v>72</v>
      </c>
      <c s="23" t="s">
        <v>118</v>
      </c>
      <c s="18" t="s">
        <v>40</v>
      </c>
      <c s="24" t="s">
        <v>119</v>
      </c>
      <c s="25" t="s">
        <v>114</v>
      </c>
      <c s="26">
        <v>2.452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51">
      <c r="A35" s="28" t="s">
        <v>43</v>
      </c>
      <c r="E35" s="29" t="s">
        <v>120</v>
      </c>
    </row>
    <row r="36" spans="1:5" ht="12.75">
      <c r="A36" s="30" t="s">
        <v>45</v>
      </c>
      <c r="E36" s="31" t="s">
        <v>121</v>
      </c>
    </row>
    <row r="37" spans="1:5" ht="63.75">
      <c r="A37" t="s">
        <v>46</v>
      </c>
      <c r="E37" s="29" t="s">
        <v>117</v>
      </c>
    </row>
    <row r="38" spans="1:16" ht="12.75">
      <c r="A38" s="18" t="s">
        <v>38</v>
      </c>
      <c s="23" t="s">
        <v>76</v>
      </c>
      <c s="23" t="s">
        <v>122</v>
      </c>
      <c s="18" t="s">
        <v>40</v>
      </c>
      <c s="24" t="s">
        <v>123</v>
      </c>
      <c s="25" t="s">
        <v>114</v>
      </c>
      <c s="26">
        <v>4.992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51">
      <c r="A39" s="28" t="s">
        <v>43</v>
      </c>
      <c r="E39" s="29" t="s">
        <v>124</v>
      </c>
    </row>
    <row r="40" spans="1:5" ht="12.75">
      <c r="A40" s="30" t="s">
        <v>45</v>
      </c>
      <c r="E40" s="31" t="s">
        <v>125</v>
      </c>
    </row>
    <row r="41" spans="1:5" ht="25.5">
      <c r="A41" t="s">
        <v>46</v>
      </c>
      <c r="E41" s="29" t="s">
        <v>126</v>
      </c>
    </row>
    <row r="42" spans="1:16" ht="12.75">
      <c r="A42" s="18" t="s">
        <v>38</v>
      </c>
      <c s="23" t="s">
        <v>33</v>
      </c>
      <c s="23" t="s">
        <v>127</v>
      </c>
      <c s="18" t="s">
        <v>40</v>
      </c>
      <c s="24" t="s">
        <v>128</v>
      </c>
      <c s="25" t="s">
        <v>114</v>
      </c>
      <c s="26">
        <v>16.17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51">
      <c r="A43" s="28" t="s">
        <v>43</v>
      </c>
      <c r="E43" s="29" t="s">
        <v>129</v>
      </c>
    </row>
    <row r="44" spans="1:5" ht="12.75">
      <c r="A44" s="30" t="s">
        <v>45</v>
      </c>
      <c r="E44" s="31" t="s">
        <v>130</v>
      </c>
    </row>
    <row r="45" spans="1:5" ht="63.75">
      <c r="A45" t="s">
        <v>46</v>
      </c>
      <c r="E45" s="29" t="s">
        <v>131</v>
      </c>
    </row>
    <row r="46" spans="1:16" ht="12.75">
      <c r="A46" s="18" t="s">
        <v>38</v>
      </c>
      <c s="23" t="s">
        <v>35</v>
      </c>
      <c s="23" t="s">
        <v>132</v>
      </c>
      <c s="18" t="s">
        <v>40</v>
      </c>
      <c s="24" t="s">
        <v>133</v>
      </c>
      <c s="25" t="s">
        <v>134</v>
      </c>
      <c s="26">
        <v>10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135</v>
      </c>
    </row>
    <row r="48" spans="1:5" ht="12.75">
      <c r="A48" s="30" t="s">
        <v>45</v>
      </c>
      <c r="E48" s="31" t="s">
        <v>136</v>
      </c>
    </row>
    <row r="49" spans="1:5" ht="12.75">
      <c r="A49" t="s">
        <v>46</v>
      </c>
      <c r="E49" s="29" t="s">
        <v>137</v>
      </c>
    </row>
    <row r="50" spans="1:18" ht="12.75" customHeight="1">
      <c r="A50" s="5" t="s">
        <v>36</v>
      </c>
      <c s="5"/>
      <c s="35" t="s">
        <v>16</v>
      </c>
      <c s="5"/>
      <c s="21" t="s">
        <v>138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38</v>
      </c>
      <c s="23" t="s">
        <v>84</v>
      </c>
      <c s="23" t="s">
        <v>139</v>
      </c>
      <c s="18" t="s">
        <v>40</v>
      </c>
      <c s="24" t="s">
        <v>140</v>
      </c>
      <c s="25" t="s">
        <v>114</v>
      </c>
      <c s="26">
        <v>0.512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25.5">
      <c r="A52" s="28" t="s">
        <v>43</v>
      </c>
      <c r="E52" s="29" t="s">
        <v>141</v>
      </c>
    </row>
    <row r="53" spans="1:5" ht="12.75">
      <c r="A53" s="30" t="s">
        <v>45</v>
      </c>
      <c r="E53" s="31" t="s">
        <v>142</v>
      </c>
    </row>
    <row r="54" spans="1:5" ht="369.75">
      <c r="A54" t="s">
        <v>46</v>
      </c>
      <c r="E54" s="29" t="s">
        <v>143</v>
      </c>
    </row>
    <row r="55" spans="1:16" ht="12.75">
      <c r="A55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114</v>
      </c>
      <c s="26">
        <v>0.33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38.25">
      <c r="A56" s="28" t="s">
        <v>43</v>
      </c>
      <c r="E56" s="29" t="s">
        <v>147</v>
      </c>
    </row>
    <row r="57" spans="1:5" ht="12.75">
      <c r="A57" s="30" t="s">
        <v>45</v>
      </c>
      <c r="E57" s="31" t="s">
        <v>148</v>
      </c>
    </row>
    <row r="58" spans="1:5" ht="369.75">
      <c r="A58" t="s">
        <v>46</v>
      </c>
      <c r="E58" s="29" t="s">
        <v>143</v>
      </c>
    </row>
    <row r="59" spans="1:18" ht="12.75" customHeight="1">
      <c r="A59" s="5" t="s">
        <v>36</v>
      </c>
      <c s="5"/>
      <c s="35" t="s">
        <v>15</v>
      </c>
      <c s="5"/>
      <c s="21" t="s">
        <v>149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153</v>
      </c>
      <c s="26">
        <v>72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25.5">
      <c r="A61" s="28" t="s">
        <v>43</v>
      </c>
      <c r="E61" s="29" t="s">
        <v>154</v>
      </c>
    </row>
    <row r="62" spans="1:5" ht="12.75">
      <c r="A62" s="30" t="s">
        <v>45</v>
      </c>
      <c r="E62" s="31" t="s">
        <v>155</v>
      </c>
    </row>
    <row r="63" spans="1:5" ht="25.5">
      <c r="A63" t="s">
        <v>46</v>
      </c>
      <c r="E63" s="29" t="s">
        <v>156</v>
      </c>
    </row>
    <row r="64" spans="1:16" ht="12.75">
      <c r="A64" s="18" t="s">
        <v>38</v>
      </c>
      <c s="23" t="s">
        <v>157</v>
      </c>
      <c s="23" t="s">
        <v>158</v>
      </c>
      <c s="18" t="s">
        <v>40</v>
      </c>
      <c s="24" t="s">
        <v>159</v>
      </c>
      <c s="25" t="s">
        <v>114</v>
      </c>
      <c s="26">
        <v>2.269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38.25">
      <c r="A65" s="28" t="s">
        <v>43</v>
      </c>
      <c r="E65" s="29" t="s">
        <v>160</v>
      </c>
    </row>
    <row r="66" spans="1:5" ht="12.75">
      <c r="A66" s="30" t="s">
        <v>45</v>
      </c>
      <c r="E66" s="31" t="s">
        <v>161</v>
      </c>
    </row>
    <row r="67" spans="1:5" ht="382.5">
      <c r="A67" t="s">
        <v>46</v>
      </c>
      <c r="E67" s="29" t="s">
        <v>162</v>
      </c>
    </row>
    <row r="68" spans="1:16" ht="12.75">
      <c r="A68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95</v>
      </c>
      <c s="26">
        <v>0.34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25.5">
      <c r="A69" s="28" t="s">
        <v>43</v>
      </c>
      <c r="E69" s="29" t="s">
        <v>166</v>
      </c>
    </row>
    <row r="70" spans="1:5" ht="12.75">
      <c r="A70" s="30" t="s">
        <v>45</v>
      </c>
      <c r="E70" s="31" t="s">
        <v>167</v>
      </c>
    </row>
    <row r="71" spans="1:5" ht="242.25">
      <c r="A71" t="s">
        <v>46</v>
      </c>
      <c r="E71" s="29" t="s">
        <v>168</v>
      </c>
    </row>
    <row r="72" spans="1:16" ht="12.75">
      <c r="A72" s="18" t="s">
        <v>38</v>
      </c>
      <c s="23" t="s">
        <v>169</v>
      </c>
      <c s="23" t="s">
        <v>170</v>
      </c>
      <c s="18" t="s">
        <v>40</v>
      </c>
      <c s="24" t="s">
        <v>171</v>
      </c>
      <c s="25" t="s">
        <v>95</v>
      </c>
      <c s="26">
        <v>0.864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51">
      <c r="A73" s="28" t="s">
        <v>43</v>
      </c>
      <c r="E73" s="29" t="s">
        <v>172</v>
      </c>
    </row>
    <row r="74" spans="1:5" ht="12.75">
      <c r="A74" s="30" t="s">
        <v>45</v>
      </c>
      <c r="E74" s="31" t="s">
        <v>173</v>
      </c>
    </row>
    <row r="75" spans="1:5" ht="267.75">
      <c r="A75" t="s">
        <v>46</v>
      </c>
      <c r="E75" s="29" t="s">
        <v>174</v>
      </c>
    </row>
    <row r="76" spans="1:18" ht="12.75" customHeight="1">
      <c r="A76" s="5" t="s">
        <v>36</v>
      </c>
      <c s="5"/>
      <c s="35" t="s">
        <v>26</v>
      </c>
      <c s="5"/>
      <c s="21" t="s">
        <v>175</v>
      </c>
      <c s="5"/>
      <c s="5"/>
      <c s="5"/>
      <c s="36">
        <f>0+Q76</f>
      </c>
      <c r="O76">
        <f>0+R76</f>
      </c>
      <c r="Q76">
        <f>0+I77+I81+I85</f>
      </c>
      <c>
        <f>0+O77+O81+O85</f>
      </c>
    </row>
    <row r="77" spans="1:16" ht="12.75">
      <c r="A77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114</v>
      </c>
      <c s="26">
        <v>14.196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51">
      <c r="A78" s="28" t="s">
        <v>43</v>
      </c>
      <c r="E78" s="29" t="s">
        <v>179</v>
      </c>
    </row>
    <row r="79" spans="1:5" ht="12.75">
      <c r="A79" s="30" t="s">
        <v>45</v>
      </c>
      <c r="E79" s="31" t="s">
        <v>180</v>
      </c>
    </row>
    <row r="80" spans="1:5" ht="369.75">
      <c r="A80" t="s">
        <v>46</v>
      </c>
      <c r="E80" s="29" t="s">
        <v>181</v>
      </c>
    </row>
    <row r="81" spans="1:16" ht="12.75">
      <c r="A81" s="18" t="s">
        <v>38</v>
      </c>
      <c s="23" t="s">
        <v>182</v>
      </c>
      <c s="23" t="s">
        <v>177</v>
      </c>
      <c s="18" t="s">
        <v>93</v>
      </c>
      <c s="24" t="s">
        <v>178</v>
      </c>
      <c s="25" t="s">
        <v>114</v>
      </c>
      <c s="26">
        <v>16.328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38.25">
      <c r="A82" s="28" t="s">
        <v>43</v>
      </c>
      <c r="E82" s="29" t="s">
        <v>183</v>
      </c>
    </row>
    <row r="83" spans="1:5" ht="12.75">
      <c r="A83" s="30" t="s">
        <v>45</v>
      </c>
      <c r="E83" s="31" t="s">
        <v>184</v>
      </c>
    </row>
    <row r="84" spans="1:5" ht="369.75">
      <c r="A84" t="s">
        <v>46</v>
      </c>
      <c r="E84" s="29" t="s">
        <v>181</v>
      </c>
    </row>
    <row r="85" spans="1:16" ht="12.75">
      <c r="A85" s="18" t="s">
        <v>38</v>
      </c>
      <c s="23" t="s">
        <v>185</v>
      </c>
      <c s="23" t="s">
        <v>186</v>
      </c>
      <c s="18" t="s">
        <v>40</v>
      </c>
      <c s="24" t="s">
        <v>187</v>
      </c>
      <c s="25" t="s">
        <v>114</v>
      </c>
      <c s="26">
        <v>0.33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38.25">
      <c r="A86" s="28" t="s">
        <v>43</v>
      </c>
      <c r="E86" s="29" t="s">
        <v>188</v>
      </c>
    </row>
    <row r="87" spans="1:5" ht="12.75">
      <c r="A87" s="30" t="s">
        <v>45</v>
      </c>
      <c r="E87" s="31" t="s">
        <v>148</v>
      </c>
    </row>
    <row r="88" spans="1:5" ht="102">
      <c r="A88" t="s">
        <v>46</v>
      </c>
      <c r="E88" s="29" t="s">
        <v>189</v>
      </c>
    </row>
    <row r="89" spans="1:18" ht="12.75" customHeight="1">
      <c r="A89" s="5" t="s">
        <v>36</v>
      </c>
      <c s="5"/>
      <c s="35" t="s">
        <v>28</v>
      </c>
      <c s="5"/>
      <c s="21" t="s">
        <v>190</v>
      </c>
      <c s="5"/>
      <c s="5"/>
      <c s="5"/>
      <c s="36">
        <f>0+Q89</f>
      </c>
      <c r="O89">
        <f>0+R89</f>
      </c>
      <c r="Q89">
        <f>0+I90+I94+I98+I102+I106+I110</f>
      </c>
      <c>
        <f>0+O90+O94+O98+O102+O106+O110</f>
      </c>
    </row>
    <row r="90" spans="1:16" ht="12.75">
      <c r="A90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134</v>
      </c>
      <c s="26">
        <v>19.228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38.25">
      <c r="A91" s="28" t="s">
        <v>43</v>
      </c>
      <c r="E91" s="29" t="s">
        <v>194</v>
      </c>
    </row>
    <row r="92" spans="1:5" ht="12.75">
      <c r="A92" s="30" t="s">
        <v>45</v>
      </c>
      <c r="E92" s="31" t="s">
        <v>195</v>
      </c>
    </row>
    <row r="93" spans="1:5" ht="51">
      <c r="A93" t="s">
        <v>46</v>
      </c>
      <c r="E93" s="29" t="s">
        <v>196</v>
      </c>
    </row>
    <row r="94" spans="1:16" ht="12.75">
      <c r="A94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134</v>
      </c>
      <c s="26">
        <v>20.5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200</v>
      </c>
    </row>
    <row r="96" spans="1:5" ht="12.75">
      <c r="A96" s="30" t="s">
        <v>45</v>
      </c>
      <c r="E96" s="31" t="s">
        <v>201</v>
      </c>
    </row>
    <row r="97" spans="1:5" ht="51">
      <c r="A97" t="s">
        <v>46</v>
      </c>
      <c r="E97" s="29" t="s">
        <v>202</v>
      </c>
    </row>
    <row r="98" spans="1:16" ht="12.75">
      <c r="A98" s="18" t="s">
        <v>38</v>
      </c>
      <c s="23" t="s">
        <v>203</v>
      </c>
      <c s="23" t="s">
        <v>198</v>
      </c>
      <c s="18" t="s">
        <v>22</v>
      </c>
      <c s="24" t="s">
        <v>199</v>
      </c>
      <c s="25" t="s">
        <v>134</v>
      </c>
      <c s="26">
        <v>124.5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204</v>
      </c>
    </row>
    <row r="100" spans="1:5" ht="12.75">
      <c r="A100" s="30" t="s">
        <v>45</v>
      </c>
      <c r="E100" s="31" t="s">
        <v>205</v>
      </c>
    </row>
    <row r="101" spans="1:5" ht="51">
      <c r="A101" t="s">
        <v>46</v>
      </c>
      <c r="E101" s="29" t="s">
        <v>202</v>
      </c>
    </row>
    <row r="102" spans="1:16" ht="12.75">
      <c r="A102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134</v>
      </c>
      <c s="26">
        <v>124.5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38.25">
      <c r="A103" s="28" t="s">
        <v>43</v>
      </c>
      <c r="E103" s="29" t="s">
        <v>209</v>
      </c>
    </row>
    <row r="104" spans="1:5" ht="12.75">
      <c r="A104" s="30" t="s">
        <v>45</v>
      </c>
      <c r="E104" s="31" t="s">
        <v>205</v>
      </c>
    </row>
    <row r="105" spans="1:5" ht="140.25">
      <c r="A105" t="s">
        <v>46</v>
      </c>
      <c r="E105" s="29" t="s">
        <v>210</v>
      </c>
    </row>
    <row r="106" spans="1:16" ht="12.75">
      <c r="A106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134</v>
      </c>
      <c s="26">
        <v>20.5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214</v>
      </c>
    </row>
    <row r="108" spans="1:5" ht="12.75">
      <c r="A108" s="30" t="s">
        <v>45</v>
      </c>
      <c r="E108" s="31" t="s">
        <v>201</v>
      </c>
    </row>
    <row r="109" spans="1:5" ht="140.25">
      <c r="A109" t="s">
        <v>46</v>
      </c>
      <c r="E109" s="29" t="s">
        <v>210</v>
      </c>
    </row>
    <row r="110" spans="1:16" ht="12.75">
      <c r="A110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134</v>
      </c>
      <c s="26">
        <v>20.5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38.25">
      <c r="A111" s="28" t="s">
        <v>43</v>
      </c>
      <c r="E111" s="29" t="s">
        <v>218</v>
      </c>
    </row>
    <row r="112" spans="1:5" ht="12.75">
      <c r="A112" s="30" t="s">
        <v>45</v>
      </c>
      <c r="E112" s="31" t="s">
        <v>219</v>
      </c>
    </row>
    <row r="113" spans="1:5" ht="140.25">
      <c r="A113" t="s">
        <v>46</v>
      </c>
      <c r="E113" s="29" t="s">
        <v>210</v>
      </c>
    </row>
    <row r="114" spans="1:18" ht="12.75" customHeight="1">
      <c r="A114" s="5" t="s">
        <v>36</v>
      </c>
      <c s="5"/>
      <c s="35" t="s">
        <v>30</v>
      </c>
      <c s="5"/>
      <c s="21" t="s">
        <v>220</v>
      </c>
      <c s="5"/>
      <c s="5"/>
      <c s="5"/>
      <c s="36">
        <f>0+Q114</f>
      </c>
      <c r="O114">
        <f>0+R114</f>
      </c>
      <c r="Q114">
        <f>0+I115</f>
      </c>
      <c>
        <f>0+O115</f>
      </c>
    </row>
    <row r="115" spans="1:16" ht="12.75">
      <c r="A115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134</v>
      </c>
      <c s="26">
        <v>6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224</v>
      </c>
    </row>
    <row r="117" spans="1:5" ht="12.75">
      <c r="A117" s="30" t="s">
        <v>45</v>
      </c>
      <c r="E117" s="31" t="s">
        <v>225</v>
      </c>
    </row>
    <row r="118" spans="1:5" ht="89.25">
      <c r="A118" t="s">
        <v>46</v>
      </c>
      <c r="E118" s="29" t="s">
        <v>226</v>
      </c>
    </row>
    <row r="119" spans="1:18" ht="12.75" customHeight="1">
      <c r="A119" s="5" t="s">
        <v>36</v>
      </c>
      <c s="5"/>
      <c s="35" t="s">
        <v>72</v>
      </c>
      <c s="5"/>
      <c s="21" t="s">
        <v>227</v>
      </c>
      <c s="5"/>
      <c s="5"/>
      <c s="5"/>
      <c s="36">
        <f>0+Q119</f>
      </c>
      <c r="O119">
        <f>0+R119</f>
      </c>
      <c r="Q119">
        <f>0+I120+I124+I128+I132</f>
      </c>
      <c>
        <f>0+O120+O124+O128+O132</f>
      </c>
    </row>
    <row r="120" spans="1:16" ht="25.5">
      <c r="A120" s="18" t="s">
        <v>38</v>
      </c>
      <c s="23" t="s">
        <v>228</v>
      </c>
      <c s="23" t="s">
        <v>229</v>
      </c>
      <c s="18" t="s">
        <v>40</v>
      </c>
      <c s="24" t="s">
        <v>230</v>
      </c>
      <c s="25" t="s">
        <v>134</v>
      </c>
      <c s="26">
        <v>31.4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51">
      <c r="A121" s="28" t="s">
        <v>43</v>
      </c>
      <c r="E121" s="29" t="s">
        <v>231</v>
      </c>
    </row>
    <row r="122" spans="1:5" ht="12.75">
      <c r="A122" s="30" t="s">
        <v>45</v>
      </c>
      <c r="E122" s="31" t="s">
        <v>232</v>
      </c>
    </row>
    <row r="123" spans="1:5" ht="204">
      <c r="A123" t="s">
        <v>46</v>
      </c>
      <c r="E123" s="29" t="s">
        <v>233</v>
      </c>
    </row>
    <row r="124" spans="1:16" ht="12.75">
      <c r="A124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134</v>
      </c>
      <c s="26">
        <v>7.027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63.75">
      <c r="A125" s="28" t="s">
        <v>43</v>
      </c>
      <c r="E125" s="29" t="s">
        <v>237</v>
      </c>
    </row>
    <row r="126" spans="1:5" ht="12.75">
      <c r="A126" s="30" t="s">
        <v>45</v>
      </c>
      <c r="E126" s="31" t="s">
        <v>238</v>
      </c>
    </row>
    <row r="127" spans="1:5" ht="38.25">
      <c r="A127" t="s">
        <v>46</v>
      </c>
      <c r="E127" s="29" t="s">
        <v>239</v>
      </c>
    </row>
    <row r="128" spans="1:16" ht="12.75">
      <c r="A128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134</v>
      </c>
      <c s="26">
        <v>2.928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243</v>
      </c>
    </row>
    <row r="130" spans="1:5" ht="12.75">
      <c r="A130" s="30" t="s">
        <v>45</v>
      </c>
      <c r="E130" s="31" t="s">
        <v>244</v>
      </c>
    </row>
    <row r="131" spans="1:5" ht="102">
      <c r="A131" t="s">
        <v>46</v>
      </c>
      <c r="E131" s="29" t="s">
        <v>245</v>
      </c>
    </row>
    <row r="132" spans="1:16" ht="12.75">
      <c r="A132" s="18" t="s">
        <v>38</v>
      </c>
      <c s="23" t="s">
        <v>246</v>
      </c>
      <c s="23" t="s">
        <v>247</v>
      </c>
      <c s="18" t="s">
        <v>40</v>
      </c>
      <c s="24" t="s">
        <v>248</v>
      </c>
      <c s="25" t="s">
        <v>134</v>
      </c>
      <c s="26">
        <v>14.592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38.25">
      <c r="A133" s="28" t="s">
        <v>43</v>
      </c>
      <c r="E133" s="29" t="s">
        <v>249</v>
      </c>
    </row>
    <row r="134" spans="1:5" ht="12.75">
      <c r="A134" s="30" t="s">
        <v>45</v>
      </c>
      <c r="E134" s="31" t="s">
        <v>250</v>
      </c>
    </row>
    <row r="135" spans="1:5" ht="51">
      <c r="A135" t="s">
        <v>46</v>
      </c>
      <c r="E135" s="29" t="s">
        <v>251</v>
      </c>
    </row>
    <row r="136" spans="1:18" ht="12.75" customHeight="1">
      <c r="A136" s="5" t="s">
        <v>36</v>
      </c>
      <c s="5"/>
      <c s="35" t="s">
        <v>33</v>
      </c>
      <c s="5"/>
      <c s="21" t="s">
        <v>252</v>
      </c>
      <c s="5"/>
      <c s="5"/>
      <c s="5"/>
      <c s="36">
        <f>0+Q136</f>
      </c>
      <c r="O136">
        <f>0+R136</f>
      </c>
      <c r="Q136">
        <f>0+I137+I141+I145+I149+I153+I157+I161+I165+I169+I173+I177+I181</f>
      </c>
      <c>
        <f>0+O137+O141+O145+O149+O153+O157+O161+O165+O169+O173+O177+O181</f>
      </c>
    </row>
    <row r="137" spans="1:16" ht="25.5">
      <c r="A137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256</v>
      </c>
      <c s="26">
        <v>22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25.5">
      <c r="A138" s="28" t="s">
        <v>43</v>
      </c>
      <c r="E138" s="29" t="s">
        <v>257</v>
      </c>
    </row>
    <row r="139" spans="1:5" ht="12.75">
      <c r="A139" s="30" t="s">
        <v>45</v>
      </c>
      <c r="E139" s="31" t="s">
        <v>258</v>
      </c>
    </row>
    <row r="140" spans="1:5" ht="127.5">
      <c r="A140" t="s">
        <v>46</v>
      </c>
      <c r="E140" s="29" t="s">
        <v>259</v>
      </c>
    </row>
    <row r="141" spans="1:16" ht="12.75">
      <c r="A141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256</v>
      </c>
      <c s="26">
        <v>16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263</v>
      </c>
    </row>
    <row r="143" spans="1:5" ht="12.75">
      <c r="A143" s="30" t="s">
        <v>45</v>
      </c>
      <c r="E143" s="31" t="s">
        <v>264</v>
      </c>
    </row>
    <row r="144" spans="1:5" ht="114.75">
      <c r="A144" t="s">
        <v>46</v>
      </c>
      <c r="E144" s="29" t="s">
        <v>265</v>
      </c>
    </row>
    <row r="145" spans="1:16" ht="12.75">
      <c r="A145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256</v>
      </c>
      <c s="26">
        <v>8.89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51">
      <c r="A146" s="28" t="s">
        <v>43</v>
      </c>
      <c r="E146" s="29" t="s">
        <v>269</v>
      </c>
    </row>
    <row r="147" spans="1:5" ht="12.75">
      <c r="A147" s="30" t="s">
        <v>45</v>
      </c>
      <c r="E147" s="31" t="s">
        <v>270</v>
      </c>
    </row>
    <row r="148" spans="1:5" ht="63.75">
      <c r="A148" t="s">
        <v>46</v>
      </c>
      <c r="E148" s="29" t="s">
        <v>271</v>
      </c>
    </row>
    <row r="149" spans="1:16" ht="12.75">
      <c r="A149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256</v>
      </c>
      <c s="26">
        <v>13.5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25.5">
      <c r="A150" s="28" t="s">
        <v>43</v>
      </c>
      <c r="E150" s="29" t="s">
        <v>275</v>
      </c>
    </row>
    <row r="151" spans="1:5" ht="12.75">
      <c r="A151" s="30" t="s">
        <v>45</v>
      </c>
      <c r="E151" s="31" t="s">
        <v>276</v>
      </c>
    </row>
    <row r="152" spans="1:5" ht="25.5">
      <c r="A152" t="s">
        <v>46</v>
      </c>
      <c r="E152" s="29" t="s">
        <v>277</v>
      </c>
    </row>
    <row r="153" spans="1:16" ht="12.75">
      <c r="A153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256</v>
      </c>
      <c s="26">
        <v>33.66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25.5">
      <c r="A154" s="28" t="s">
        <v>43</v>
      </c>
      <c r="E154" s="29" t="s">
        <v>281</v>
      </c>
    </row>
    <row r="155" spans="1:5" ht="12.75">
      <c r="A155" s="30" t="s">
        <v>45</v>
      </c>
      <c r="E155" s="31" t="s">
        <v>282</v>
      </c>
    </row>
    <row r="156" spans="1:5" ht="38.25">
      <c r="A156" t="s">
        <v>46</v>
      </c>
      <c r="E156" s="29" t="s">
        <v>283</v>
      </c>
    </row>
    <row r="157" spans="1:16" ht="12.75">
      <c r="A157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114</v>
      </c>
      <c s="26">
        <v>0.68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25.5">
      <c r="A158" s="28" t="s">
        <v>43</v>
      </c>
      <c r="E158" s="29" t="s">
        <v>287</v>
      </c>
    </row>
    <row r="159" spans="1:5" ht="12.75">
      <c r="A159" s="30" t="s">
        <v>45</v>
      </c>
      <c r="E159" s="31" t="s">
        <v>288</v>
      </c>
    </row>
    <row r="160" spans="1:5" ht="369.75">
      <c r="A160" t="s">
        <v>46</v>
      </c>
      <c r="E160" s="29" t="s">
        <v>181</v>
      </c>
    </row>
    <row r="161" spans="1:16" ht="12.75">
      <c r="A161" s="18" t="s">
        <v>38</v>
      </c>
      <c s="23" t="s">
        <v>289</v>
      </c>
      <c s="23" t="s">
        <v>290</v>
      </c>
      <c s="18" t="s">
        <v>40</v>
      </c>
      <c s="24" t="s">
        <v>291</v>
      </c>
      <c s="25" t="s">
        <v>134</v>
      </c>
      <c s="26">
        <v>38.22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292</v>
      </c>
    </row>
    <row r="163" spans="1:5" ht="12.75">
      <c r="A163" s="30" t="s">
        <v>45</v>
      </c>
      <c r="E163" s="31" t="s">
        <v>293</v>
      </c>
    </row>
    <row r="164" spans="1:5" ht="25.5">
      <c r="A164" t="s">
        <v>46</v>
      </c>
      <c r="E164" s="29" t="s">
        <v>294</v>
      </c>
    </row>
    <row r="165" spans="1:16" ht="12.75">
      <c r="A165" s="18" t="s">
        <v>38</v>
      </c>
      <c s="23" t="s">
        <v>295</v>
      </c>
      <c s="23" t="s">
        <v>296</v>
      </c>
      <c s="18" t="s">
        <v>40</v>
      </c>
      <c s="24" t="s">
        <v>297</v>
      </c>
      <c s="25" t="s">
        <v>114</v>
      </c>
      <c s="26">
        <v>1.626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63.75">
      <c r="A166" s="28" t="s">
        <v>43</v>
      </c>
      <c r="E166" s="29" t="s">
        <v>298</v>
      </c>
    </row>
    <row r="167" spans="1:5" ht="38.25">
      <c r="A167" s="30" t="s">
        <v>45</v>
      </c>
      <c r="E167" s="31" t="s">
        <v>299</v>
      </c>
    </row>
    <row r="168" spans="1:5" ht="102">
      <c r="A168" t="s">
        <v>46</v>
      </c>
      <c r="E168" s="29" t="s">
        <v>300</v>
      </c>
    </row>
    <row r="169" spans="1:16" ht="12.75">
      <c r="A169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95</v>
      </c>
      <c s="26">
        <v>0.408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63.75">
      <c r="A170" s="28" t="s">
        <v>43</v>
      </c>
      <c r="E170" s="29" t="s">
        <v>304</v>
      </c>
    </row>
    <row r="171" spans="1:5" ht="12.75">
      <c r="A171" s="30" t="s">
        <v>45</v>
      </c>
      <c r="E171" s="31" t="s">
        <v>305</v>
      </c>
    </row>
    <row r="172" spans="1:5" ht="102">
      <c r="A172" t="s">
        <v>46</v>
      </c>
      <c r="E172" s="29" t="s">
        <v>306</v>
      </c>
    </row>
    <row r="173" spans="1:16" ht="12.75">
      <c r="A173" s="18" t="s">
        <v>38</v>
      </c>
      <c s="23" t="s">
        <v>307</v>
      </c>
      <c s="23" t="s">
        <v>302</v>
      </c>
      <c s="18" t="s">
        <v>93</v>
      </c>
      <c s="24" t="s">
        <v>303</v>
      </c>
      <c s="25" t="s">
        <v>95</v>
      </c>
      <c s="26">
        <v>1.3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51">
      <c r="A174" s="28" t="s">
        <v>43</v>
      </c>
      <c r="E174" s="29" t="s">
        <v>308</v>
      </c>
    </row>
    <row r="175" spans="1:5" ht="25.5">
      <c r="A175" s="30" t="s">
        <v>45</v>
      </c>
      <c r="E175" s="31" t="s">
        <v>309</v>
      </c>
    </row>
    <row r="176" spans="1:5" ht="102">
      <c r="A176" t="s">
        <v>46</v>
      </c>
      <c r="E176" s="29" t="s">
        <v>306</v>
      </c>
    </row>
    <row r="177" spans="1:16" ht="12.75">
      <c r="A177" s="18" t="s">
        <v>38</v>
      </c>
      <c s="23" t="s">
        <v>310</v>
      </c>
      <c s="23" t="s">
        <v>302</v>
      </c>
      <c s="18" t="s">
        <v>99</v>
      </c>
      <c s="24" t="s">
        <v>303</v>
      </c>
      <c s="25" t="s">
        <v>95</v>
      </c>
      <c s="26">
        <v>0.85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51">
      <c r="A178" s="28" t="s">
        <v>43</v>
      </c>
      <c r="E178" s="29" t="s">
        <v>311</v>
      </c>
    </row>
    <row r="179" spans="1:5" ht="12.75">
      <c r="A179" s="30" t="s">
        <v>45</v>
      </c>
      <c r="E179" s="31" t="s">
        <v>312</v>
      </c>
    </row>
    <row r="180" spans="1:5" ht="102">
      <c r="A180" t="s">
        <v>46</v>
      </c>
      <c r="E180" s="29" t="s">
        <v>306</v>
      </c>
    </row>
    <row r="181" spans="1:16" ht="12.75">
      <c r="A181" s="18" t="s">
        <v>38</v>
      </c>
      <c s="23" t="s">
        <v>313</v>
      </c>
      <c s="23" t="s">
        <v>314</v>
      </c>
      <c s="18" t="s">
        <v>40</v>
      </c>
      <c s="24" t="s">
        <v>315</v>
      </c>
      <c s="25" t="s">
        <v>114</v>
      </c>
      <c s="26">
        <v>3.405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76.5">
      <c r="A182" s="28" t="s">
        <v>43</v>
      </c>
      <c r="E182" s="29" t="s">
        <v>316</v>
      </c>
    </row>
    <row r="183" spans="1:5" ht="12.75">
      <c r="A183" s="30" t="s">
        <v>45</v>
      </c>
      <c r="E183" s="31" t="s">
        <v>317</v>
      </c>
    </row>
    <row r="184" spans="1:5" ht="76.5">
      <c r="A184" t="s">
        <v>46</v>
      </c>
      <c r="E184" s="29" t="s">
        <v>318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